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920" windowHeight="6840" activeTab="0"/>
  </bookViews>
  <sheets>
    <sheet name="THDT" sheetId="1" r:id="rId1"/>
    <sheet name="02 ĐG" sheetId="2" r:id="rId2"/>
    <sheet name="03 THV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<sst xmlns="http://schemas.openxmlformats.org/spreadsheetml/2006/main" count="63" uniqueCount="50">
  <si>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TT</t>
  </si>
  <si>
    <t>Hạng mục</t>
  </si>
  <si>
    <t>Đơn vị
tính</t>
  </si>
  <si>
    <t>Khối
 lượng</t>
  </si>
  <si>
    <t xml:space="preserve"> Ghi chú</t>
  </si>
  <si>
    <t>Tổng cộng</t>
  </si>
  <si>
    <t>Chi phí trực tiếp</t>
  </si>
  <si>
    <t>Khoảnh</t>
  </si>
  <si>
    <t>Lô</t>
  </si>
  <si>
    <t>a4</t>
  </si>
  <si>
    <t>c7</t>
  </si>
  <si>
    <t>e5</t>
  </si>
  <si>
    <t>Dự án San nền, đường giao thông, thoát nước khu tái định cư Chi Luông, thị xã Mường Lay</t>
  </si>
  <si>
    <t>k1.2</t>
  </si>
  <si>
    <t>k1.4</t>
  </si>
  <si>
    <t>Bảo vệ rừng trồng</t>
  </si>
  <si>
    <t>Số
 công</t>
  </si>
  <si>
    <t>-</t>
  </si>
  <si>
    <t>Tiểu khu</t>
  </si>
  <si>
    <t>Trả cho người nhận khoán</t>
  </si>
  <si>
    <t>Trả cho chủ đầu tư</t>
  </si>
  <si>
    <t xml:space="preserve">Chi phí quản lý dự án </t>
  </si>
  <si>
    <t xml:space="preserve">Xã </t>
  </si>
  <si>
    <t xml:space="preserve">Loài cây trồng </t>
  </si>
  <si>
    <t>Các dự án:</t>
  </si>
  <si>
    <t xml:space="preserve">Thông mã vĩ </t>
  </si>
  <si>
    <t xml:space="preserve"> -</t>
  </si>
  <si>
    <t>Chi phí quản lý dự án (3% x 1)</t>
  </si>
  <si>
    <t>Địa điểm thực hiện</t>
  </si>
  <si>
    <t>Địa điểm: 
- Các lô a4, c7, khoảnh 7 và lô e5,  khoảnh 9, tiểu khu 683, xã Mường Mường Mươn, huyện Mường Chà.
- Các lô k1.4, k1.2 khoảnh 4, tiểu khu 434b, xã Mường Tùng, huyện Mường Chà.</t>
  </si>
  <si>
    <t>Dự án thành phần vay vốn ADB: Mở rộng và cải tạo lưới điện nông thôn vùng sâu, vùng xa tỉnh Điện Biên (giai đoạn 1, 2)</t>
  </si>
  <si>
    <t>Tổng</t>
  </si>
  <si>
    <t>- San nền, đường giao thông, thoát nước khu tái định cư Chi Luông, thị xã Mường Lay</t>
  </si>
  <si>
    <t>- Thành phần vay vốn ADB mở rộng và cải tạo lưới điện nông thôn vùng sâu, vùng xa tỉnh Điện Biên (giai đoạn 1, 2)</t>
  </si>
  <si>
    <t>Định mức</t>
  </si>
  <si>
    <t>Tổng vốn</t>
  </si>
  <si>
    <r>
      <t xml:space="preserve">BIỂU 03: TỔNG HỢP VỐN ĐẦU TƯ BẢO VỆ RỪNG TRỒNG THAY THẾ NĂM THỨ 1 (NĂM 2020)
</t>
    </r>
    <r>
      <rPr>
        <b/>
        <sz val="13"/>
        <rFont val="Times New Roman"/>
        <family val="1"/>
      </rPr>
      <t>CỦA BAN QUẢN LÝ RỪNG PHÒNG HỘ HUYỆN MƯỜNG CHÀ</t>
    </r>
  </si>
  <si>
    <t>BIỂU 01: TỔNG HỢP DIỆN TÍCH BẢO VỆ RỪNG TRỒNG THAY THẾ NĂM THỨ 1 (NĂM 2020)
CỦA BAN QUẢN LÝ RỪNG PHÒNG HỘ HUYỆN MƯỜNG CHÀ</t>
  </si>
  <si>
    <t>Thành tiền
(đồng)</t>
  </si>
  <si>
    <t>Chia theo dự án</t>
  </si>
  <si>
    <t>Đơn vị tính: Đồng</t>
  </si>
  <si>
    <t xml:space="preserve">              BIỂU 02: DỰ TOÁN CHI PHÍ 01 HA BẢO VỆ RỪNG TRỒNG THAY THẾ NĂM THỨ 1 (NĂM 2020)      
               CỦA BAN QUẢN LÝ RỪNG PHÒNG HỘ HUYỆN MƯỜNG CHÀ</t>
  </si>
  <si>
    <t>Xã Mường Mươn</t>
  </si>
  <si>
    <t>Xã Mường Tùng</t>
  </si>
  <si>
    <t>Đơn giá
(đồng)</t>
  </si>
  <si>
    <t>Ha</t>
  </si>
  <si>
    <t>Diện tích thực hiện bảo vệ</t>
  </si>
  <si>
    <t>ĐVT: Ha</t>
  </si>
  <si>
    <t>434B</t>
  </si>
  <si>
    <t>Địa điểm: 
- Các lô a4, c7, khoảnh 7 và lô e5,  khoảnh 9, tiểu khu 683, xã Mường Mường Mươn, huyện Mường Chà.
- Các lô k1.4, k1.2 khoảnh 4, tiểu khu 434B, xã Mường Tùng, huyện Mường Chà.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</si>
</sst>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0.0"/>
    <numFmt numFmtId="183" formatCode="_(* #,##0_);_(* \(#,##0\);_(* &quot;-&quot;?_);_(@_)"/>
    <numFmt numFmtId="184" formatCode="#,##0;[Red]#,##0"/>
    <numFmt numFmtId="185" formatCode="#,##0.0;[Red]#,##0.0"/>
    <numFmt numFmtId="186" formatCode="#,##0.00;[Red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0"/>
    <numFmt numFmtId="193" formatCode="_(* #,##0.0_);_(* \(#,##0.0\);_(* &quot;-&quot;?_);_(@_)"/>
    <numFmt numFmtId="194" formatCode="[$-409]dddd\,\ mmmm\ d\,\ yyyy"/>
    <numFmt numFmtId="195" formatCode="[$-409]h:mm:ss\ AM/PM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0"/>
    <numFmt numFmtId="202" formatCode="0.000000000"/>
    <numFmt numFmtId="203" formatCode="0.00000000"/>
    <numFmt numFmtId="204" formatCode="_(* #,##0.0000_);_(* \(#,##0.0000\);_(* &quot;-&quot;??_);_(@_)"/>
    <numFmt numFmtId="205" formatCode="_(* #,##0.00000_);_(* \(#,##0.00000\);_(* &quot;-&quot;??_);_(@_)"/>
    <numFmt numFmtId="206" formatCode="_(* #,##0.000_);_(* \(#,##0.000\);_(* &quot;-&quot;??_);_(@_)"/>
    <numFmt numFmtId="207" formatCode="_(* #,##0.000_);_(* \(#,##0.000\);_(* &quot;-&quot;???_);_(@_)"/>
    <numFmt numFmtId="208" formatCode="[$-409]dddd\,\ mmmm\ dd\,\ yyyy"/>
    <numFmt numFmtId="209" formatCode="_-* #,##0\ _₫_-;\-* #,##0\ _₫_-;_-* &quot;-&quot;??\ _₫_-;_-@_-"/>
    <numFmt numFmtId="210" formatCode="#,##0.000;[Red]#,##0.000"/>
    <numFmt numFmtId="211" formatCode="#,##0.0000;[Red]#,##0.0000"/>
    <numFmt numFmtId="212" formatCode="_ [$fr.-100C]\ * #,##0.00_ ;_ [$fr.-100C]\ * \-#,##0.00_ ;_ [$fr.-100C]\ * &quot;-&quot;??_ ;_ @_ "/>
    <numFmt numFmtId="213" formatCode="_([$$-409]* #,##0.00_);_([$$-409]* \(#,##0.00\);_([$$-409]* &quot;-&quot;??_);_(@_)"/>
    <numFmt numFmtId="214" formatCode="#,##0.0_);\(#,##0.0\)"/>
    <numFmt numFmtId="215" formatCode="#,##0.0000"/>
    <numFmt numFmtId="216" formatCode="#,##0.00000"/>
    <numFmt numFmtId="217" formatCode="#,##0.000000"/>
    <numFmt numFmtId="218" formatCode="#,##0.0000000"/>
    <numFmt numFmtId="219" formatCode="_-* #,##0.0\ _₫_-;\-* #,##0.0\ _₫_-;_-* &quot;-&quot;?\ _₫_-;_-@_-"/>
    <numFmt numFmtId="220" formatCode="_-* #,##0\ _₫_-;\-* #,##0\ _₫_-;_-* &quot;-&quot;?\ _₫_-;_-@_-"/>
    <numFmt numFmtId="221" formatCode="_(* #,##0.00_);_(* \(#,##0.00\);_(* &quot;-&quot;???_);_(@_)"/>
    <numFmt numFmtId="222" formatCode="_(* #,##0.0_);_(* \(#,##0.0\);_(* &quot;-&quot;???_);_(@_)"/>
    <numFmt numFmtId="223" formatCode="&quot;$&quot;#,##0.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0"/>
      <name val="Times New Roman"/>
      <family val="1"/>
    </font>
    <font>
      <sz val="10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37" fontId="47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11" xfId="59" applyFont="1" applyFill="1" applyBorder="1" applyAlignment="1">
      <alignment horizontal="left" vertical="center" wrapText="1"/>
      <protection/>
    </xf>
    <xf numFmtId="3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0" fontId="47" fillId="0" borderId="0" xfId="59" applyFont="1" applyFill="1" applyAlignment="1">
      <alignment vertical="center"/>
      <protection/>
    </xf>
    <xf numFmtId="0" fontId="46" fillId="0" borderId="0" xfId="59" applyFont="1" applyFill="1" applyAlignment="1">
      <alignment horizontal="left" vertical="center"/>
      <protection/>
    </xf>
    <xf numFmtId="0" fontId="44" fillId="0" borderId="0" xfId="61" applyFont="1" applyFill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1" xfId="0" applyNumberFormat="1" applyFont="1" applyBorder="1" applyAlignment="1">
      <alignment vertical="center"/>
    </xf>
    <xf numFmtId="181" fontId="47" fillId="0" borderId="11" xfId="41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80" fontId="46" fillId="0" borderId="0" xfId="44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59" applyFont="1" applyBorder="1" applyAlignment="1">
      <alignment horizontal="center" vertical="center" wrapText="1"/>
      <protection/>
    </xf>
    <xf numFmtId="0" fontId="47" fillId="0" borderId="11" xfId="59" applyFont="1" applyBorder="1" applyAlignment="1">
      <alignment vertical="center" wrapText="1"/>
      <protection/>
    </xf>
    <xf numFmtId="0" fontId="46" fillId="0" borderId="11" xfId="59" applyFont="1" applyBorder="1" applyAlignment="1" quotePrefix="1">
      <alignment horizontal="center" vertical="center" wrapText="1"/>
      <protection/>
    </xf>
    <xf numFmtId="0" fontId="46" fillId="0" borderId="11" xfId="59" applyFont="1" applyBorder="1" applyAlignment="1">
      <alignment vertical="center" wrapText="1"/>
      <protection/>
    </xf>
    <xf numFmtId="0" fontId="46" fillId="0" borderId="0" xfId="44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179" fontId="46" fillId="0" borderId="0" xfId="44" applyNumberFormat="1" applyFont="1" applyAlignment="1">
      <alignment horizontal="center" vertical="center" wrapText="1"/>
    </xf>
    <xf numFmtId="0" fontId="46" fillId="0" borderId="11" xfId="59" applyFont="1" applyFill="1" applyBorder="1" applyAlignment="1" quotePrefix="1">
      <alignment horizontal="center" vertical="center" wrapText="1"/>
      <protection/>
    </xf>
    <xf numFmtId="0" fontId="47" fillId="0" borderId="12" xfId="59" applyFont="1" applyFill="1" applyBorder="1" applyAlignment="1">
      <alignment horizontal="center" vertical="center"/>
      <protection/>
    </xf>
    <xf numFmtId="0" fontId="47" fillId="0" borderId="11" xfId="59" applyFont="1" applyFill="1" applyBorder="1" applyAlignment="1">
      <alignment vertical="center"/>
      <protection/>
    </xf>
    <xf numFmtId="179" fontId="7" fillId="0" borderId="0" xfId="44" applyAlignment="1">
      <alignment/>
    </xf>
    <xf numFmtId="0" fontId="46" fillId="33" borderId="11" xfId="59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1" xfId="60" applyFont="1" applyBorder="1" applyAlignment="1">
      <alignment horizontal="center" vertical="center" wrapText="1"/>
      <protection/>
    </xf>
    <xf numFmtId="200" fontId="47" fillId="0" borderId="11" xfId="60" applyNumberFormat="1" applyFont="1" applyBorder="1" applyAlignment="1">
      <alignment horizontal="center" vertical="center" wrapText="1"/>
      <protection/>
    </xf>
    <xf numFmtId="200" fontId="47" fillId="0" borderId="11" xfId="44" applyNumberFormat="1" applyFont="1" applyBorder="1" applyAlignment="1">
      <alignment horizontal="center" vertical="center" wrapText="1"/>
    </xf>
    <xf numFmtId="206" fontId="47" fillId="0" borderId="11" xfId="44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182" fontId="46" fillId="0" borderId="11" xfId="60" applyNumberFormat="1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182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07" fontId="46" fillId="0" borderId="11" xfId="60" applyNumberFormat="1" applyFont="1" applyBorder="1" applyAlignment="1">
      <alignment horizontal="center" vertical="center" wrapText="1"/>
      <protection/>
    </xf>
    <xf numFmtId="200" fontId="9" fillId="33" borderId="11" xfId="0" applyNumberFormat="1" applyFont="1" applyFill="1" applyBorder="1" applyAlignment="1">
      <alignment horizontal="center" vertical="center" wrapText="1"/>
    </xf>
    <xf numFmtId="0" fontId="47" fillId="0" borderId="11" xfId="60" applyFont="1" applyBorder="1" applyAlignment="1">
      <alignment horizontal="center" vertical="center" wrapText="1"/>
      <protection/>
    </xf>
    <xf numFmtId="0" fontId="47" fillId="0" borderId="0" xfId="59" applyFont="1" applyFill="1" applyAlignment="1">
      <alignment horizontal="center" vertical="center" wrapText="1"/>
      <protection/>
    </xf>
    <xf numFmtId="0" fontId="47" fillId="0" borderId="0" xfId="59" applyFont="1" applyFill="1" applyAlignment="1">
      <alignment horizontal="center" vertical="center" wrapText="1"/>
      <protection/>
    </xf>
    <xf numFmtId="0" fontId="47" fillId="0" borderId="0" xfId="62" applyFont="1" applyAlignment="1">
      <alignment horizontal="center" vertical="center" wrapText="1"/>
      <protection/>
    </xf>
    <xf numFmtId="0" fontId="46" fillId="0" borderId="0" xfId="0" applyNumberFormat="1" applyFont="1" applyAlignment="1" quotePrefix="1">
      <alignment/>
    </xf>
    <xf numFmtId="37" fontId="46" fillId="0" borderId="11" xfId="0" applyNumberFormat="1" applyFont="1" applyBorder="1" applyAlignment="1">
      <alignment horizontal="right" vertical="center" wrapText="1"/>
    </xf>
    <xf numFmtId="180" fontId="47" fillId="0" borderId="11" xfId="59" applyNumberFormat="1" applyFont="1" applyFill="1" applyBorder="1" applyAlignment="1">
      <alignment horizontal="right" vertical="center" wrapText="1"/>
      <protection/>
    </xf>
    <xf numFmtId="1" fontId="47" fillId="0" borderId="11" xfId="0" applyNumberFormat="1" applyFont="1" applyBorder="1" applyAlignment="1">
      <alignment horizontal="center" vertical="center"/>
    </xf>
    <xf numFmtId="0" fontId="46" fillId="0" borderId="0" xfId="62" applyFont="1" applyAlignment="1">
      <alignment horizontal="right" vertical="center" wrapText="1"/>
      <protection/>
    </xf>
    <xf numFmtId="180" fontId="46" fillId="0" borderId="0" xfId="59" applyNumberFormat="1" applyFont="1" applyFill="1" applyAlignment="1">
      <alignment horizontal="left" vertical="center"/>
      <protection/>
    </xf>
    <xf numFmtId="37" fontId="46" fillId="0" borderId="0" xfId="59" applyNumberFormat="1" applyFont="1" applyFill="1" applyAlignment="1">
      <alignment horizontal="left" vertical="center"/>
      <protection/>
    </xf>
    <xf numFmtId="0" fontId="44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3" fontId="44" fillId="0" borderId="11" xfId="44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0" fontId="47" fillId="33" borderId="0" xfId="61" applyFont="1" applyFill="1" applyAlignment="1">
      <alignment horizontal="center" vertical="center" wrapText="1"/>
      <protection/>
    </xf>
    <xf numFmtId="0" fontId="48" fillId="0" borderId="0" xfId="0" applyFont="1" applyAlignment="1">
      <alignment horizontal="right" vertical="center" wrapText="1"/>
    </xf>
    <xf numFmtId="0" fontId="48" fillId="33" borderId="0" xfId="61" applyFont="1" applyFill="1" applyAlignment="1">
      <alignment horizontal="right" vertical="center" wrapText="1"/>
      <protection/>
    </xf>
    <xf numFmtId="0" fontId="47" fillId="0" borderId="13" xfId="59" applyFont="1" applyFill="1" applyBorder="1" applyAlignment="1" quotePrefix="1">
      <alignment horizontal="center" vertical="center" wrapText="1"/>
      <protection/>
    </xf>
    <xf numFmtId="0" fontId="47" fillId="0" borderId="14" xfId="59" applyFont="1" applyFill="1" applyBorder="1" applyAlignment="1" quotePrefix="1">
      <alignment horizontal="center" vertical="center" wrapText="1"/>
      <protection/>
    </xf>
    <xf numFmtId="0" fontId="47" fillId="0" borderId="15" xfId="59" applyFont="1" applyFill="1" applyBorder="1" applyAlignment="1" quotePrefix="1">
      <alignment horizontal="center"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0" fontId="47" fillId="0" borderId="12" xfId="60" applyFont="1" applyBorder="1" applyAlignment="1">
      <alignment horizontal="center" vertical="center" wrapText="1"/>
      <protection/>
    </xf>
    <xf numFmtId="0" fontId="47" fillId="33" borderId="0" xfId="61" applyFont="1" applyFill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60" applyFont="1" applyBorder="1" applyAlignment="1">
      <alignment horizontal="center" vertical="center" wrapText="1"/>
      <protection/>
    </xf>
    <xf numFmtId="182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0" fontId="47" fillId="0" borderId="0" xfId="59" applyFont="1" applyFill="1" applyAlignment="1">
      <alignment horizontal="center" vertical="center" wrapText="1"/>
      <protection/>
    </xf>
    <xf numFmtId="0" fontId="46" fillId="0" borderId="16" xfId="59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6" fillId="0" borderId="0" xfId="59" applyFont="1" applyFill="1" applyBorder="1" applyAlignment="1" quotePrefix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47" fillId="0" borderId="13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46" fillId="0" borderId="0" xfId="0" applyFont="1" applyBorder="1" applyAlignment="1" quotePrefix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179" fontId="47" fillId="33" borderId="11" xfId="44" applyFont="1" applyFill="1" applyBorder="1" applyAlignment="1">
      <alignment horizontal="center" vertical="center" wrapText="1"/>
    </xf>
    <xf numFmtId="0" fontId="47" fillId="0" borderId="14" xfId="62" applyFont="1" applyBorder="1" applyAlignment="1">
      <alignment horizontal="center" vertical="center" wrapText="1"/>
      <protection/>
    </xf>
    <xf numFmtId="0" fontId="47" fillId="0" borderId="15" xfId="62" applyFont="1" applyBorder="1" applyAlignment="1">
      <alignment horizontal="center" vertical="center" wrapText="1"/>
      <protection/>
    </xf>
    <xf numFmtId="180" fontId="47" fillId="0" borderId="10" xfId="44" applyNumberFormat="1" applyFont="1" applyFill="1" applyBorder="1" applyAlignment="1">
      <alignment horizontal="center" vertical="center" wrapText="1"/>
    </xf>
    <xf numFmtId="180" fontId="47" fillId="0" borderId="17" xfId="44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horizontal="center" vertical="center" wrapText="1"/>
      <protection/>
    </xf>
    <xf numFmtId="0" fontId="47" fillId="0" borderId="10" xfId="62" applyFont="1" applyBorder="1" applyAlignment="1">
      <alignment horizontal="center" vertical="center" wrapText="1"/>
      <protection/>
    </xf>
    <xf numFmtId="0" fontId="47" fillId="0" borderId="17" xfId="62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2" xfId="43"/>
    <cellStyle name="Comma 3 2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3" xfId="60"/>
    <cellStyle name="Normal_Sheet3" xfId="61"/>
    <cellStyle name="Normal_Sheet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 topLeftCell="A1">
      <selection activeCell="C9" sqref="C9:C10"/>
    </sheetView>
  </sheetViews>
  <sheetFormatPr defaultColWidth="9.00390625" defaultRowHeight="15.75"/>
  <cols>
    <col min="1" max="1" width="6.375" style="16" customWidth="1"/>
    <col min="2" max="2" width="18.625" style="17" customWidth="1"/>
    <col min="3" max="3" width="10.625" style="17" customWidth="1"/>
    <col min="4" max="5" width="10.625" style="16" customWidth="1"/>
    <col min="6" max="6" width="11.00390625" style="16" customWidth="1"/>
    <col min="7" max="8" width="19.875" style="16" customWidth="1"/>
    <col min="9" max="9" width="16.625" style="16" customWidth="1"/>
    <col min="10" max="16384" width="9.00390625" style="16" customWidth="1"/>
  </cols>
  <sheetData>
    <row r="1" spans="1:10" ht="39.7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15"/>
    </row>
    <row r="2" spans="1:10" ht="39.75" customHeight="1">
      <c r="A2" s="69"/>
      <c r="B2" s="69"/>
      <c r="C2" s="69"/>
      <c r="D2" s="69"/>
      <c r="E2" s="69"/>
      <c r="F2" s="69"/>
      <c r="G2" s="69"/>
      <c r="H2" s="69"/>
      <c r="I2" s="71" t="s">
        <v>47</v>
      </c>
      <c r="J2" s="15"/>
    </row>
    <row r="3" spans="1:10" s="17" customFormat="1" ht="35.25" customHeight="1">
      <c r="A3" s="75" t="s">
        <v>0</v>
      </c>
      <c r="B3" s="72" t="s">
        <v>28</v>
      </c>
      <c r="C3" s="73"/>
      <c r="D3" s="73"/>
      <c r="E3" s="74"/>
      <c r="F3" s="80" t="s">
        <v>46</v>
      </c>
      <c r="G3" s="80"/>
      <c r="H3" s="80"/>
      <c r="I3" s="80" t="s">
        <v>23</v>
      </c>
      <c r="J3" s="18"/>
    </row>
    <row r="4" spans="1:10" s="17" customFormat="1" ht="132" customHeight="1">
      <c r="A4" s="76"/>
      <c r="B4" s="40" t="s">
        <v>22</v>
      </c>
      <c r="C4" s="40" t="s">
        <v>18</v>
      </c>
      <c r="D4" s="51" t="s">
        <v>7</v>
      </c>
      <c r="E4" s="40" t="s">
        <v>8</v>
      </c>
      <c r="F4" s="40" t="s">
        <v>31</v>
      </c>
      <c r="G4" s="38" t="s">
        <v>30</v>
      </c>
      <c r="H4" s="38" t="s">
        <v>12</v>
      </c>
      <c r="I4" s="80"/>
      <c r="J4" s="18"/>
    </row>
    <row r="5" spans="1:9" s="17" customFormat="1" ht="30" customHeight="1">
      <c r="A5" s="80" t="s">
        <v>5</v>
      </c>
      <c r="B5" s="80"/>
      <c r="C5" s="40"/>
      <c r="D5" s="40"/>
      <c r="E5" s="40"/>
      <c r="F5" s="41">
        <f aca="true" t="shared" si="0" ref="F5:F10">G5+H5</f>
        <v>7.447</v>
      </c>
      <c r="G5" s="58">
        <f>G6+G7+G8+G9</f>
        <v>5</v>
      </c>
      <c r="H5" s="42">
        <f>H10</f>
        <v>2.447</v>
      </c>
      <c r="I5" s="43"/>
    </row>
    <row r="6" spans="1:9" s="17" customFormat="1" ht="30" customHeight="1">
      <c r="A6" s="78">
        <v>1</v>
      </c>
      <c r="B6" s="78" t="s">
        <v>42</v>
      </c>
      <c r="C6" s="79">
        <v>683</v>
      </c>
      <c r="D6" s="82">
        <v>7</v>
      </c>
      <c r="E6" s="44" t="s">
        <v>9</v>
      </c>
      <c r="F6" s="45">
        <f t="shared" si="0"/>
        <v>1.7</v>
      </c>
      <c r="G6" s="46">
        <v>1.7</v>
      </c>
      <c r="H6" s="47"/>
      <c r="I6" s="81" t="s">
        <v>25</v>
      </c>
    </row>
    <row r="7" spans="1:9" ht="30" customHeight="1">
      <c r="A7" s="78"/>
      <c r="B7" s="78"/>
      <c r="C7" s="79"/>
      <c r="D7" s="82"/>
      <c r="E7" s="44" t="s">
        <v>10</v>
      </c>
      <c r="F7" s="45">
        <f t="shared" si="0"/>
        <v>0.9</v>
      </c>
      <c r="G7" s="46">
        <v>0.9</v>
      </c>
      <c r="H7" s="47"/>
      <c r="I7" s="81"/>
    </row>
    <row r="8" spans="1:9" ht="30" customHeight="1">
      <c r="A8" s="78"/>
      <c r="B8" s="78"/>
      <c r="C8" s="79"/>
      <c r="D8" s="48">
        <v>9</v>
      </c>
      <c r="E8" s="48" t="s">
        <v>11</v>
      </c>
      <c r="F8" s="45">
        <f t="shared" si="0"/>
        <v>1.5</v>
      </c>
      <c r="G8" s="46">
        <v>1.5</v>
      </c>
      <c r="H8" s="47"/>
      <c r="I8" s="81"/>
    </row>
    <row r="9" spans="1:9" ht="30" customHeight="1">
      <c r="A9" s="78">
        <v>2</v>
      </c>
      <c r="B9" s="78" t="s">
        <v>43</v>
      </c>
      <c r="C9" s="79" t="s">
        <v>48</v>
      </c>
      <c r="D9" s="82">
        <v>4</v>
      </c>
      <c r="E9" s="48" t="s">
        <v>14</v>
      </c>
      <c r="F9" s="45">
        <f t="shared" si="0"/>
        <v>0.9</v>
      </c>
      <c r="G9" s="47">
        <v>0.9</v>
      </c>
      <c r="H9" s="47"/>
      <c r="I9" s="83" t="s">
        <v>25</v>
      </c>
    </row>
    <row r="10" spans="1:9" ht="30" customHeight="1">
      <c r="A10" s="78"/>
      <c r="B10" s="78"/>
      <c r="C10" s="79"/>
      <c r="D10" s="82"/>
      <c r="E10" s="44" t="s">
        <v>13</v>
      </c>
      <c r="F10" s="49">
        <f t="shared" si="0"/>
        <v>2.447</v>
      </c>
      <c r="G10" s="50"/>
      <c r="H10" s="50">
        <v>2.447</v>
      </c>
      <c r="I10" s="83"/>
    </row>
    <row r="11" spans="1:9" s="17" customFormat="1" ht="27.75" customHeight="1">
      <c r="A11" s="24"/>
      <c r="B11" s="25"/>
      <c r="C11" s="25"/>
      <c r="D11" s="24"/>
      <c r="E11" s="24"/>
      <c r="F11" s="24"/>
      <c r="G11" s="24"/>
      <c r="H11" s="24"/>
      <c r="I11" s="24"/>
    </row>
    <row r="12" spans="1:9" s="17" customFormat="1" ht="28.5" customHeight="1">
      <c r="A12" s="16"/>
      <c r="D12" s="16"/>
      <c r="E12" s="16"/>
      <c r="F12" s="16"/>
      <c r="G12" s="16"/>
      <c r="H12" s="16"/>
      <c r="I12" s="16"/>
    </row>
    <row r="13" spans="1:9" s="17" customFormat="1" ht="26.25" customHeight="1">
      <c r="A13" s="16"/>
      <c r="D13" s="16"/>
      <c r="E13" s="16"/>
      <c r="F13" s="16"/>
      <c r="G13" s="16"/>
      <c r="H13" s="16"/>
      <c r="I13" s="16"/>
    </row>
    <row r="20" ht="18.75" customHeight="1"/>
    <row r="21" ht="26.25" customHeight="1"/>
    <row r="22" ht="26.25" customHeight="1"/>
    <row r="23" ht="26.25" customHeight="1"/>
    <row r="29" ht="21" customHeight="1"/>
    <row r="30" ht="21" customHeight="1"/>
    <row r="31" ht="81.75" customHeight="1"/>
  </sheetData>
  <sheetProtection/>
  <mergeCells count="16">
    <mergeCell ref="B9:B10"/>
    <mergeCell ref="D9:D10"/>
    <mergeCell ref="D6:D7"/>
    <mergeCell ref="A9:A10"/>
    <mergeCell ref="C9:C10"/>
    <mergeCell ref="I9:I10"/>
    <mergeCell ref="B3:E3"/>
    <mergeCell ref="A3:A4"/>
    <mergeCell ref="A1:I1"/>
    <mergeCell ref="A6:A8"/>
    <mergeCell ref="C6:C8"/>
    <mergeCell ref="I3:I4"/>
    <mergeCell ref="B6:B8"/>
    <mergeCell ref="I6:I8"/>
    <mergeCell ref="A5:B5"/>
    <mergeCell ref="F3:H3"/>
  </mergeCells>
  <printOptions horizontalCentered="1"/>
  <pageMargins left="0.75" right="0.5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4">
      <selection activeCell="C8" sqref="C8"/>
    </sheetView>
  </sheetViews>
  <sheetFormatPr defaultColWidth="9.00390625" defaultRowHeight="15.75"/>
  <cols>
    <col min="1" max="1" width="5.625" style="2" customWidth="1"/>
    <col min="2" max="2" width="34.625" style="2" customWidth="1"/>
    <col min="3" max="6" width="8.625" style="2" customWidth="1"/>
    <col min="7" max="7" width="10.625" style="2" customWidth="1"/>
    <col min="8" max="8" width="14.625" style="2" customWidth="1"/>
    <col min="9" max="9" width="26.625" style="2" customWidth="1"/>
    <col min="10" max="10" width="8.75390625" style="2" customWidth="1"/>
    <col min="11" max="11" width="15.875" style="2" customWidth="1"/>
    <col min="12" max="12" width="15.50390625" style="2" customWidth="1"/>
    <col min="13" max="13" width="13.75390625" style="2" customWidth="1"/>
    <col min="14" max="16384" width="9.00390625" style="2" customWidth="1"/>
  </cols>
  <sheetData>
    <row r="1" spans="1:9" s="19" customFormat="1" ht="42.75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</row>
    <row r="2" spans="1:9" s="19" customFormat="1" ht="19.5" customHeight="1">
      <c r="A2" s="55" t="s">
        <v>24</v>
      </c>
      <c r="B2" s="52"/>
      <c r="C2" s="52"/>
      <c r="D2" s="52"/>
      <c r="E2" s="52"/>
      <c r="F2" s="52"/>
      <c r="G2" s="52"/>
      <c r="H2" s="52"/>
      <c r="I2" s="52"/>
    </row>
    <row r="3" spans="1:9" s="19" customFormat="1" ht="19.5" customHeight="1">
      <c r="A3" s="92" t="s">
        <v>33</v>
      </c>
      <c r="B3" s="93"/>
      <c r="C3" s="93"/>
      <c r="D3" s="93"/>
      <c r="E3" s="93"/>
      <c r="F3" s="93"/>
      <c r="G3" s="93"/>
      <c r="H3" s="93"/>
      <c r="I3" s="93"/>
    </row>
    <row r="4" spans="1:9" s="39" customFormat="1" ht="21.75" customHeight="1">
      <c r="A4" s="88" t="s">
        <v>32</v>
      </c>
      <c r="B4" s="89"/>
      <c r="C4" s="89"/>
      <c r="D4" s="89"/>
      <c r="E4" s="89"/>
      <c r="F4" s="89"/>
      <c r="G4" s="89"/>
      <c r="H4" s="89"/>
      <c r="I4" s="89"/>
    </row>
    <row r="5" spans="1:9" ht="52.5" customHeight="1">
      <c r="A5" s="86" t="s">
        <v>49</v>
      </c>
      <c r="B5" s="87"/>
      <c r="C5" s="87"/>
      <c r="D5" s="87"/>
      <c r="E5" s="87"/>
      <c r="F5" s="87"/>
      <c r="G5" s="87"/>
      <c r="H5" s="87"/>
      <c r="I5" s="87"/>
    </row>
    <row r="6" spans="1:9" ht="14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78" customHeight="1">
      <c r="A7" s="3" t="s">
        <v>0</v>
      </c>
      <c r="B7" s="4" t="s">
        <v>1</v>
      </c>
      <c r="C7" s="5" t="s">
        <v>2</v>
      </c>
      <c r="D7" s="5" t="s">
        <v>3</v>
      </c>
      <c r="E7" s="5" t="s">
        <v>34</v>
      </c>
      <c r="F7" s="5" t="s">
        <v>16</v>
      </c>
      <c r="G7" s="62" t="s">
        <v>44</v>
      </c>
      <c r="H7" s="62" t="s">
        <v>38</v>
      </c>
      <c r="I7" s="6" t="s">
        <v>4</v>
      </c>
    </row>
    <row r="8" spans="1:9" ht="34.5" customHeight="1">
      <c r="A8" s="90" t="s">
        <v>5</v>
      </c>
      <c r="B8" s="91"/>
      <c r="C8" s="5"/>
      <c r="D8" s="5"/>
      <c r="E8" s="5"/>
      <c r="F8" s="5"/>
      <c r="G8" s="5"/>
      <c r="H8" s="8">
        <f>H9+H11</f>
        <v>1337024</v>
      </c>
      <c r="I8" s="6"/>
    </row>
    <row r="9" spans="1:9" s="22" customFormat="1" ht="34.5" customHeight="1">
      <c r="A9" s="7">
        <v>1</v>
      </c>
      <c r="B9" s="20" t="s">
        <v>6</v>
      </c>
      <c r="C9" s="7"/>
      <c r="D9" s="7"/>
      <c r="E9" s="7"/>
      <c r="F9" s="7"/>
      <c r="G9" s="7"/>
      <c r="H9" s="8">
        <f>SUM(H10:H10)</f>
        <v>1298082</v>
      </c>
      <c r="I9" s="21"/>
    </row>
    <row r="10" spans="1:9" s="9" customFormat="1" ht="22.5" customHeight="1">
      <c r="A10" s="33" t="s">
        <v>26</v>
      </c>
      <c r="B10" s="10" t="s">
        <v>15</v>
      </c>
      <c r="C10" s="37" t="s">
        <v>45</v>
      </c>
      <c r="D10" s="11">
        <v>1</v>
      </c>
      <c r="E10" s="12">
        <v>7.28</v>
      </c>
      <c r="F10" s="12">
        <v>7.28</v>
      </c>
      <c r="G10" s="11">
        <v>178308</v>
      </c>
      <c r="H10" s="56">
        <f>ROUND((G10*F10),0)</f>
        <v>1298082</v>
      </c>
      <c r="I10" s="10" t="s">
        <v>19</v>
      </c>
    </row>
    <row r="11" spans="1:9" s="13" customFormat="1" ht="34.5" customHeight="1">
      <c r="A11" s="34">
        <v>2</v>
      </c>
      <c r="B11" s="35" t="s">
        <v>27</v>
      </c>
      <c r="C11" s="35"/>
      <c r="D11" s="35"/>
      <c r="E11" s="35"/>
      <c r="F11" s="35"/>
      <c r="G11" s="35"/>
      <c r="H11" s="57">
        <f>ROUND(H9*3%,0)</f>
        <v>38942</v>
      </c>
      <c r="I11" s="10" t="s">
        <v>20</v>
      </c>
    </row>
    <row r="12" spans="1:9" ht="30.75" customHeigh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5.5" customHeight="1">
      <c r="A13" s="14"/>
      <c r="B13" s="14"/>
      <c r="C13" s="14"/>
      <c r="D13" s="14"/>
      <c r="E13" s="14"/>
      <c r="F13" s="14"/>
      <c r="G13" s="14"/>
      <c r="H13" s="60"/>
      <c r="I13" s="61"/>
    </row>
    <row r="14" spans="1:9" ht="25.5" customHeight="1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6">
    <mergeCell ref="A1:I1"/>
    <mergeCell ref="A12:I12"/>
    <mergeCell ref="A5:I5"/>
    <mergeCell ref="A4:I4"/>
    <mergeCell ref="A8:B8"/>
    <mergeCell ref="A3:I3"/>
  </mergeCells>
  <printOptions horizontalCentered="1"/>
  <pageMargins left="0.5" right="0.5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D10" sqref="D10"/>
    </sheetView>
  </sheetViews>
  <sheetFormatPr defaultColWidth="8.375" defaultRowHeight="15.75"/>
  <cols>
    <col min="1" max="1" width="6.625" style="24" customWidth="1"/>
    <col min="2" max="2" width="30.625" style="24" customWidth="1"/>
    <col min="3" max="3" width="32.625" style="23" customWidth="1"/>
    <col min="4" max="4" width="32.625" style="24" customWidth="1"/>
    <col min="5" max="5" width="20.625" style="24" customWidth="1"/>
    <col min="6" max="16384" width="8.375" style="24" customWidth="1"/>
  </cols>
  <sheetData>
    <row r="1" spans="1:4" ht="48" customHeight="1">
      <c r="A1" s="99" t="s">
        <v>36</v>
      </c>
      <c r="B1" s="99"/>
      <c r="C1" s="99"/>
      <c r="D1" s="99"/>
    </row>
    <row r="2" spans="1:5" ht="21.75" customHeight="1">
      <c r="A2" s="55" t="s">
        <v>24</v>
      </c>
      <c r="B2" s="53"/>
      <c r="C2" s="53"/>
      <c r="D2" s="53"/>
      <c r="E2" s="53"/>
    </row>
    <row r="3" spans="1:5" ht="21.75" customHeight="1">
      <c r="A3" s="92" t="s">
        <v>33</v>
      </c>
      <c r="B3" s="93"/>
      <c r="C3" s="93"/>
      <c r="D3" s="93"/>
      <c r="E3" s="93"/>
    </row>
    <row r="4" spans="1:5" ht="21.75" customHeight="1">
      <c r="A4" s="88" t="s">
        <v>32</v>
      </c>
      <c r="B4" s="89"/>
      <c r="C4" s="89"/>
      <c r="D4" s="89"/>
      <c r="E4" s="89"/>
    </row>
    <row r="5" spans="1:5" ht="55.5" customHeight="1">
      <c r="A5" s="86" t="s">
        <v>29</v>
      </c>
      <c r="B5" s="87"/>
      <c r="C5" s="87"/>
      <c r="D5" s="87"/>
      <c r="E5" s="87"/>
    </row>
    <row r="6" spans="1:5" s="17" customFormat="1" ht="24" customHeight="1">
      <c r="A6" s="54"/>
      <c r="B6" s="54"/>
      <c r="C6" s="54"/>
      <c r="D6" s="59"/>
      <c r="E6" s="70" t="s">
        <v>40</v>
      </c>
    </row>
    <row r="7" spans="1:5" s="16" customFormat="1" ht="24.75" customHeight="1">
      <c r="A7" s="100" t="s">
        <v>0</v>
      </c>
      <c r="B7" s="100" t="s">
        <v>1</v>
      </c>
      <c r="C7" s="95" t="s">
        <v>39</v>
      </c>
      <c r="D7" s="96"/>
      <c r="E7" s="97" t="s">
        <v>35</v>
      </c>
    </row>
    <row r="8" spans="1:5" s="17" customFormat="1" ht="75.75" customHeight="1">
      <c r="A8" s="101"/>
      <c r="B8" s="101"/>
      <c r="C8" s="63" t="s">
        <v>30</v>
      </c>
      <c r="D8" s="63" t="s">
        <v>12</v>
      </c>
      <c r="E8" s="98"/>
    </row>
    <row r="9" spans="1:5" s="25" customFormat="1" ht="24.75" customHeight="1">
      <c r="A9" s="94" t="s">
        <v>5</v>
      </c>
      <c r="B9" s="94"/>
      <c r="C9" s="64">
        <v>6685120</v>
      </c>
      <c r="D9" s="64">
        <v>3271698</v>
      </c>
      <c r="E9" s="68">
        <v>9956818</v>
      </c>
    </row>
    <row r="10" spans="1:5" s="25" customFormat="1" ht="24.75" customHeight="1">
      <c r="A10" s="26">
        <v>1</v>
      </c>
      <c r="B10" s="27" t="s">
        <v>6</v>
      </c>
      <c r="C10" s="66">
        <v>6490410</v>
      </c>
      <c r="D10" s="66">
        <v>3176407</v>
      </c>
      <c r="E10" s="68">
        <v>9666817</v>
      </c>
    </row>
    <row r="11" spans="1:5" ht="24.75" customHeight="1">
      <c r="A11" s="28" t="s">
        <v>17</v>
      </c>
      <c r="B11" s="29" t="s">
        <v>15</v>
      </c>
      <c r="C11" s="67">
        <v>6490410</v>
      </c>
      <c r="D11" s="67">
        <v>3176407</v>
      </c>
      <c r="E11" s="65">
        <v>9666817</v>
      </c>
    </row>
    <row r="12" spans="1:5" s="25" customFormat="1" ht="24.75" customHeight="1">
      <c r="A12" s="26">
        <v>2</v>
      </c>
      <c r="B12" s="27" t="s">
        <v>21</v>
      </c>
      <c r="C12" s="66">
        <v>194710</v>
      </c>
      <c r="D12" s="66">
        <v>95291</v>
      </c>
      <c r="E12" s="68">
        <v>290001</v>
      </c>
    </row>
    <row r="13" ht="20.25" customHeight="1">
      <c r="C13" s="24"/>
    </row>
    <row r="14" ht="20.25" customHeight="1">
      <c r="C14" s="24"/>
    </row>
    <row r="15" ht="20.25" customHeight="1">
      <c r="C15" s="24"/>
    </row>
    <row r="16" ht="20.25" customHeight="1">
      <c r="C16" s="36"/>
    </row>
    <row r="17" ht="20.25" customHeight="1">
      <c r="C17" s="24"/>
    </row>
    <row r="18" ht="20.25" customHeight="1">
      <c r="C18" s="24"/>
    </row>
    <row r="19" ht="20.25" customHeight="1">
      <c r="C19" s="24"/>
    </row>
    <row r="20" ht="20.25" customHeight="1">
      <c r="C20" s="24"/>
    </row>
    <row r="21" ht="20.25" customHeight="1">
      <c r="C21" s="24"/>
    </row>
    <row r="22" ht="20.25" customHeight="1">
      <c r="C22" s="24"/>
    </row>
    <row r="23" ht="20.25" customHeight="1">
      <c r="C23" s="24"/>
    </row>
    <row r="24" ht="20.25" customHeight="1">
      <c r="C24" s="24"/>
    </row>
    <row r="25" ht="20.25" customHeight="1">
      <c r="C25" s="24"/>
    </row>
    <row r="26" ht="20.25" customHeight="1">
      <c r="C26" s="24"/>
    </row>
    <row r="27" spans="1:5" s="25" customFormat="1" ht="28.5" customHeight="1">
      <c r="A27" s="24"/>
      <c r="B27" s="24"/>
      <c r="C27" s="24"/>
      <c r="D27" s="24"/>
      <c r="E27" s="24"/>
    </row>
    <row r="28" ht="28.5" customHeight="1">
      <c r="C28" s="24"/>
    </row>
    <row r="29" spans="1:5" s="25" customFormat="1" ht="28.5" customHeight="1">
      <c r="A29" s="24"/>
      <c r="B29" s="24"/>
      <c r="C29" s="24"/>
      <c r="D29" s="24"/>
      <c r="E29" s="24"/>
    </row>
    <row r="30" ht="28.5" customHeight="1">
      <c r="C30" s="24"/>
    </row>
    <row r="31" spans="1:5" ht="28.5" customHeight="1">
      <c r="A31" s="25"/>
      <c r="B31" s="25"/>
      <c r="C31" s="25"/>
      <c r="D31" s="25"/>
      <c r="E31" s="25"/>
    </row>
    <row r="32" ht="28.5" customHeight="1">
      <c r="C32" s="30"/>
    </row>
    <row r="33" spans="1:5" ht="28.5" customHeight="1">
      <c r="A33" s="25"/>
      <c r="B33" s="25"/>
      <c r="C33" s="31"/>
      <c r="D33" s="25"/>
      <c r="E33" s="25"/>
    </row>
    <row r="34" ht="28.5" customHeight="1"/>
    <row r="35" ht="28.5" customHeight="1">
      <c r="C35" s="32"/>
    </row>
    <row r="36" spans="1:5" s="25" customFormat="1" ht="28.5" customHeight="1">
      <c r="A36" s="24"/>
      <c r="B36" s="24"/>
      <c r="C36" s="23"/>
      <c r="D36" s="24"/>
      <c r="E36" s="24"/>
    </row>
    <row r="37" ht="28.5" customHeight="1"/>
    <row r="38" ht="28.5" customHeight="1"/>
    <row r="39" spans="1:5" s="25" customFormat="1" ht="28.5" customHeight="1">
      <c r="A39" s="24"/>
      <c r="B39" s="24"/>
      <c r="C39" s="23"/>
      <c r="D39" s="24"/>
      <c r="E39" s="24"/>
    </row>
    <row r="40" spans="1:5" ht="28.5" customHeight="1">
      <c r="A40" s="25"/>
      <c r="B40" s="25"/>
      <c r="C40" s="25"/>
      <c r="D40" s="25"/>
      <c r="E40" s="25"/>
    </row>
    <row r="41" ht="28.5" customHeight="1"/>
    <row r="42" ht="28.5" customHeight="1"/>
    <row r="43" spans="1:5" ht="28.5" customHeight="1">
      <c r="A43" s="25"/>
      <c r="B43" s="25"/>
      <c r="C43" s="25"/>
      <c r="D43" s="25"/>
      <c r="E43" s="25"/>
    </row>
    <row r="44" ht="28.5" customHeight="1"/>
    <row r="45" ht="28.5" customHeight="1"/>
  </sheetData>
  <sheetProtection/>
  <mergeCells count="9">
    <mergeCell ref="A9:B9"/>
    <mergeCell ref="A4:E4"/>
    <mergeCell ref="A5:E5"/>
    <mergeCell ref="C7:D7"/>
    <mergeCell ref="E7:E8"/>
    <mergeCell ref="A1:D1"/>
    <mergeCell ref="A7:A8"/>
    <mergeCell ref="B7:B8"/>
    <mergeCell ref="A3:E3"/>
  </mergeCells>
  <printOptions horizontalCentered="1"/>
  <pageMargins left="0.75" right="0.5" top="0.75" bottom="0.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TTH</dc:creator>
  <cp:keywords/>
  <dc:description/>
  <cp:lastModifiedBy>ADMIN</cp:lastModifiedBy>
  <cp:lastPrinted>2020-08-19T08:05:46Z</cp:lastPrinted>
  <dcterms:created xsi:type="dcterms:W3CDTF">2015-07-09T07:55:36Z</dcterms:created>
  <dcterms:modified xsi:type="dcterms:W3CDTF">2020-08-21T09:22:11Z</dcterms:modified>
  <cp:category/>
  <cp:version/>
  <cp:contentType/>
  <cp:contentStatus/>
</cp:coreProperties>
</file>